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9C069842-EE78-4D00-889F-7BAEA15FA80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BOŞ (2)" sheetId="2" r:id="rId2"/>
    <sheet name="BOŞ (3)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" localSheetId="2" hidden="1">[1]TESİSAT!#REF!,[1]TESİSAT!#REF!</definedName>
    <definedName name="__" localSheetId="0" hidden="1">#REF!</definedName>
    <definedName name="__" localSheetId="1" hidden="1">#REF!</definedName>
    <definedName name="__" localSheetId="2" hidden="1">#REF!</definedName>
    <definedName name="___" localSheetId="0" hidden="1">[1]TESİSAT!#REF!,[1]TESİSAT!#REF!</definedName>
    <definedName name="___" localSheetId="1" hidden="1">[1]TESİSAT!#REF!,[1]TESİSAT!#REF!</definedName>
    <definedName name="___" localSheetId="2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" localSheetId="2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" localSheetId="2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__________________" localSheetId="2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A" localSheetId="2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C" localSheetId="2" hidden="1">[6]sal!#REF!</definedName>
    <definedName name="__123Graph_D" localSheetId="0" hidden="1">[6]sal!#REF!</definedName>
    <definedName name="__123Graph_D" localSheetId="1" hidden="1">[6]sal!#REF!</definedName>
    <definedName name="__123Graph_D" localSheetId="2" hidden="1">[6]sal!#REF!</definedName>
    <definedName name="__123Graph_E" localSheetId="0" hidden="1">[7]LOB!#REF!</definedName>
    <definedName name="__123Graph_E" localSheetId="1" hidden="1">[7]LOB!#REF!</definedName>
    <definedName name="__123Graph_E" localSheetId="2" hidden="1">[7]LOB!#REF!</definedName>
    <definedName name="__123Graph_F" localSheetId="0" hidden="1">[7]LOB!#REF!</definedName>
    <definedName name="__123Graph_F" localSheetId="1" hidden="1">[7]LOB!#REF!</definedName>
    <definedName name="__123Graph_F" localSheetId="2" hidden="1">[7]LOB!#REF!</definedName>
    <definedName name="__123Graph_X" localSheetId="0" hidden="1">[4]Summary!#REF!</definedName>
    <definedName name="__123Graph_X" localSheetId="1" hidden="1">[4]Summary!#REF!</definedName>
    <definedName name="__123Graph_X" localSheetId="2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KEY2" localSheetId="2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._solv" localSheetId="2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_0___.0solv" localSheetId="2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._solv" localSheetId="2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_0___.0solv" localSheetId="2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B" localSheetId="2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234Graph_E" localSheetId="2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._solv" localSheetId="2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5_0___.0solv" localSheetId="2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8_0___.0solv" localSheetId="2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abc" localSheetId="2" hidden="1">[11]sal!#REF!</definedName>
    <definedName name="_Fill" localSheetId="0" hidden="1">#REF!</definedName>
    <definedName name="_Fill" localSheetId="1" hidden="1">#REF!</definedName>
    <definedName name="_Fill" localSheetId="2" hidden="1">#REF!</definedName>
    <definedName name="_Key1" localSheetId="0" hidden="1">#REF!</definedName>
    <definedName name="_Key1" localSheetId="1" hidden="1">#REF!</definedName>
    <definedName name="_Key1" localSheetId="2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egression_Y" localSheetId="2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ort" localSheetId="2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localSheetId="2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" localSheetId="2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olar2016" localSheetId="2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5" localSheetId="2">[12]YATAY1!#REF!</definedName>
    <definedName name="Euro2016" localSheetId="0">[12]YATAY1!#REF!</definedName>
    <definedName name="Euro2016" localSheetId="1">[12]YATAY1!#REF!</definedName>
    <definedName name="Euro2016" localSheetId="2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SF" localSheetId="2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B" localSheetId="2" hidden="1">[11]sal!#REF!</definedName>
    <definedName name="RL2D" localSheetId="0" hidden="1">[11]sal!#REF!</definedName>
    <definedName name="RL2D" localSheetId="1" hidden="1">[11]sal!#REF!</definedName>
    <definedName name="RL2D" localSheetId="2" hidden="1">[11]sal!#REF!</definedName>
    <definedName name="RL2F" localSheetId="0" hidden="1">[13]LOB!#REF!</definedName>
    <definedName name="RL2F" localSheetId="1" hidden="1">[13]LOB!#REF!</definedName>
    <definedName name="RL2F" localSheetId="2" hidden="1">[13]LOB!#REF!</definedName>
    <definedName name="RL2G" localSheetId="0" hidden="1">[13]LOB!#REF!</definedName>
    <definedName name="RL2G" localSheetId="1" hidden="1">[13]LOB!#REF!</definedName>
    <definedName name="RL2G" localSheetId="2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adj" localSheetId="2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mp" localSheetId="2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ORT1" localSheetId="2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susan" localSheetId="2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_xlnm.Print_Area" localSheetId="1">'BOŞ (2)'!$A$1:$M$50</definedName>
    <definedName name="_xlnm.Print_Area" localSheetId="2">'BOŞ (3)'!$A$1:$M$52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9" i="3" l="1"/>
  <c r="M28" i="3"/>
  <c r="M27" i="3"/>
  <c r="M26" i="3"/>
  <c r="M25" i="3"/>
  <c r="M24" i="3"/>
  <c r="M23" i="3"/>
  <c r="M22" i="3"/>
  <c r="M21" i="3"/>
  <c r="M20" i="3"/>
  <c r="M19" i="3"/>
  <c r="M18" i="3"/>
  <c r="L13" i="3"/>
  <c r="M30" i="2"/>
  <c r="M29" i="2"/>
  <c r="M28" i="2"/>
  <c r="M27" i="2"/>
  <c r="M26" i="2"/>
  <c r="M25" i="2"/>
  <c r="M24" i="2"/>
  <c r="M23" i="2"/>
  <c r="M22" i="2"/>
  <c r="M21" i="2"/>
  <c r="M20" i="2"/>
  <c r="M19" i="2"/>
  <c r="L14" i="2"/>
  <c r="M25" i="1"/>
  <c r="M26" i="1"/>
  <c r="M24" i="1"/>
  <c r="M27" i="1"/>
  <c r="M21" i="1"/>
  <c r="M22" i="1"/>
  <c r="M23" i="1"/>
  <c r="M28" i="1"/>
  <c r="M29" i="1"/>
  <c r="M30" i="1"/>
  <c r="M20" i="1"/>
  <c r="M19" i="1"/>
  <c r="M31" i="3" l="1"/>
  <c r="M32" i="3"/>
  <c r="M33" i="3" s="1"/>
  <c r="M37" i="3" s="1"/>
  <c r="M32" i="2"/>
  <c r="M33" i="2" s="1"/>
  <c r="M34" i="2" s="1"/>
  <c r="L14" i="1"/>
  <c r="M32" i="1" l="1"/>
  <c r="M33" i="1" s="1"/>
  <c r="M34" i="1" s="1"/>
</calcChain>
</file>

<file path=xl/sharedStrings.xml><?xml version="1.0" encoding="utf-8"?>
<sst xmlns="http://schemas.openxmlformats.org/spreadsheetml/2006/main" count="142" uniqueCount="47">
  <si>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</si>
  <si>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</si>
  <si>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</si>
  <si>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</si>
  <si>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</si>
  <si>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</si>
  <si>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</si>
  <si>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</si>
  <si>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</si>
  <si>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</si>
  <si>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</si>
  <si>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</si>
  <si>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</si>
  <si>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</si>
  <si>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</si>
  <si>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</si>
  <si>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</si>
  <si>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</si>
  <si>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</si>
  <si>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</si>
  <si>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</si>
  <si>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</si>
  <si>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</si>
  <si>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</si>
  <si>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</si>
  <si>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</si>
  <si>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</si>
  <si>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</si>
  <si>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</si>
  <si>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</si>
  <si>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</si>
  <si>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</si>
  <si>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9002 KÖŞELİ İNİŞ BORUSU</t>
  </si>
  <si>
    <t>9002 KÖŞELİ DİRSEK 89 cm</t>
  </si>
  <si>
    <t>Metre</t>
  </si>
  <si>
    <t>Adet</t>
  </si>
  <si>
    <t>9002 KÖŞELİ DİRSEK 69 cm</t>
  </si>
  <si>
    <t>9002 KÖŞELİ DİRSEK 33 cm</t>
  </si>
  <si>
    <t>9002 KÖŞELİ BORU İNİŞ KELEPÇESİ</t>
  </si>
  <si>
    <t>VAN KALE BETON</t>
  </si>
  <si>
    <t>KuveytTürk Katılım Bankası</t>
  </si>
  <si>
    <t>Kenan Yıldırım Başarı Metal Yapı Ürünleri</t>
  </si>
  <si>
    <t>TR69 0020 5000 0089 7275 5000 01</t>
  </si>
  <si>
    <t>Gelen Havale</t>
  </si>
  <si>
    <t>Kalan</t>
  </si>
  <si>
    <t xml:space="preserve">Not: </t>
  </si>
  <si>
    <t>Malzemeler 69 Adet binaya göre üretilecektir.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</si>
</sst>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167" fontId="2" fillId="2" borderId="0" xfId="0" applyNumberFormat="1" applyFont="1" applyFill="1" applyBorder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C8324010-DF36-4C24-B612-DBBE4C3BCE6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82D0F6C6-3FE8-4820-B15D-DFEA17FA8CDA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view="pageBreakPreview" topLeftCell="A7" zoomScaleSheetLayoutView="100" workbookViewId="0">
      <selection activeCell="Q42" sqref="Q42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5"/>
      <c r="I1" s="55"/>
      <c r="J1" s="3"/>
      <c r="K1" s="4"/>
      <c r="L1" s="60"/>
      <c r="M1" s="60"/>
    </row>
    <row r="2" spans="1:21" ht="15" customHeight="1">
      <c r="H2" s="26" t="s">
        <v>21</v>
      </c>
      <c r="I2" s="55" t="s">
        <v>22</v>
      </c>
      <c r="J2" s="55"/>
      <c r="K2" s="55"/>
      <c r="L2" s="55"/>
      <c r="M2" s="6"/>
    </row>
    <row r="3" spans="1:21" ht="15" customHeight="1">
      <c r="G3" s="6"/>
      <c r="H3" s="6"/>
      <c r="I3" s="62" t="s">
        <v>23</v>
      </c>
      <c r="J3" s="62"/>
      <c r="K3" s="62"/>
      <c r="L3" s="60" t="s">
        <v>19</v>
      </c>
      <c r="M3" s="60"/>
    </row>
    <row r="4" spans="1:21" ht="9.9499999999999993" customHeight="1">
      <c r="I4" s="6"/>
      <c r="J4" s="6"/>
      <c r="K4" s="7"/>
      <c r="L4" s="60"/>
      <c r="M4" s="60"/>
      <c r="P4" s="2"/>
      <c r="Q4" s="55"/>
      <c r="R4" s="55"/>
    </row>
    <row r="5" spans="1:21" ht="15" customHeight="1">
      <c r="H5" s="26" t="s">
        <v>0</v>
      </c>
      <c r="I5" s="55" t="s">
        <v>24</v>
      </c>
      <c r="J5" s="55"/>
      <c r="K5" s="55"/>
      <c r="L5" s="60"/>
      <c r="M5" s="60"/>
      <c r="O5" s="33"/>
      <c r="P5" s="34"/>
      <c r="Q5" s="34"/>
      <c r="R5"/>
      <c r="S5"/>
      <c r="T5"/>
      <c r="U5"/>
    </row>
    <row r="6" spans="1:21" ht="15" customHeight="1">
      <c r="A6" s="61"/>
      <c r="B6" s="61"/>
      <c r="C6" s="61"/>
      <c r="D6" s="61"/>
      <c r="E6" s="61"/>
      <c r="F6" s="8"/>
      <c r="G6" s="27"/>
      <c r="H6" s="26" t="s">
        <v>1</v>
      </c>
      <c r="I6" s="55" t="s">
        <v>25</v>
      </c>
      <c r="J6" s="55"/>
      <c r="K6" s="55"/>
      <c r="L6" s="27"/>
      <c r="M6" s="27"/>
      <c r="O6" s="33"/>
      <c r="P6"/>
      <c r="Q6"/>
      <c r="R6"/>
      <c r="S6"/>
      <c r="T6"/>
      <c r="U6"/>
    </row>
    <row r="7" spans="1:21" ht="15" customHeight="1">
      <c r="A7" s="61"/>
      <c r="B7" s="61"/>
      <c r="C7" s="61"/>
      <c r="D7" s="61"/>
      <c r="E7" s="61"/>
      <c r="F7" s="8"/>
      <c r="G7" s="27"/>
      <c r="H7" s="26" t="s">
        <v>27</v>
      </c>
      <c r="I7" s="55" t="s">
        <v>28</v>
      </c>
      <c r="J7" s="55"/>
      <c r="K7" s="55"/>
      <c r="L7" s="27"/>
      <c r="M7" s="27"/>
      <c r="O7" s="33"/>
      <c r="P7"/>
      <c r="Q7"/>
      <c r="R7"/>
      <c r="S7"/>
      <c r="T7"/>
      <c r="U7"/>
    </row>
    <row r="8" spans="1:21" ht="15" customHeight="1">
      <c r="A8" s="61"/>
      <c r="B8" s="61"/>
      <c r="C8" s="61"/>
      <c r="D8" s="61"/>
      <c r="E8" s="61"/>
      <c r="F8" s="8"/>
      <c r="G8" s="9"/>
      <c r="H8" s="28" t="s">
        <v>20</v>
      </c>
      <c r="I8" s="57" t="s">
        <v>30</v>
      </c>
      <c r="J8" s="58"/>
      <c r="K8" s="58"/>
      <c r="L8" s="58"/>
      <c r="M8" s="58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7" t="s">
        <v>26</v>
      </c>
      <c r="J9" s="58"/>
      <c r="K9" s="58"/>
      <c r="L9" s="58"/>
      <c r="M9" s="58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5" t="s">
        <v>2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P11" s="59"/>
      <c r="Q11" s="59"/>
      <c r="R11" s="59"/>
    </row>
    <row r="12" spans="1:2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6" t="s">
        <v>3</v>
      </c>
      <c r="B14" s="66"/>
      <c r="C14" s="1" t="s">
        <v>39</v>
      </c>
      <c r="J14" s="67" t="s">
        <v>4</v>
      </c>
      <c r="K14" s="67"/>
      <c r="L14" s="68">
        <f ca="1">TODAY()</f>
        <v>44805</v>
      </c>
      <c r="M14" s="60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6" t="s">
        <v>5</v>
      </c>
      <c r="B16" s="66"/>
      <c r="C16" s="60"/>
      <c r="D16" s="60"/>
      <c r="E16" s="60"/>
      <c r="F16" s="60"/>
      <c r="G16" s="60"/>
      <c r="J16" s="67" t="s">
        <v>6</v>
      </c>
      <c r="K16" s="67"/>
      <c r="L16" s="60"/>
      <c r="M16" s="60"/>
    </row>
    <row r="17" spans="1:23" ht="9.9499999999999993" customHeight="1">
      <c r="Q17" s="2"/>
    </row>
    <row r="18" spans="1:23">
      <c r="A18" s="11" t="s">
        <v>7</v>
      </c>
      <c r="B18" s="69" t="s">
        <v>8</v>
      </c>
      <c r="C18" s="69"/>
      <c r="D18" s="69"/>
      <c r="E18" s="69"/>
      <c r="F18" s="69"/>
      <c r="G18" s="69"/>
      <c r="H18" s="69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63" t="s">
        <v>32</v>
      </c>
      <c r="C19" s="63"/>
      <c r="D19" s="63"/>
      <c r="E19" s="63"/>
      <c r="F19" s="63"/>
      <c r="G19" s="63"/>
      <c r="H19" s="63"/>
      <c r="I19" s="30">
        <v>1512</v>
      </c>
      <c r="J19" s="30" t="s">
        <v>34</v>
      </c>
      <c r="K19" s="64">
        <v>24.703299999999999</v>
      </c>
      <c r="L19" s="64"/>
      <c r="M19" s="31">
        <f>SUM(I19*K19)</f>
        <v>37351.389599999995</v>
      </c>
      <c r="Q19" s="56"/>
      <c r="R19" s="56"/>
      <c r="S19" s="56"/>
      <c r="T19" s="56"/>
      <c r="U19" s="56"/>
      <c r="V19" s="56"/>
      <c r="W19" s="56"/>
    </row>
    <row r="20" spans="1:23" ht="24.95" customHeight="1" thickBot="1">
      <c r="A20" s="29">
        <v>2</v>
      </c>
      <c r="B20" s="70" t="s">
        <v>33</v>
      </c>
      <c r="C20" s="70"/>
      <c r="D20" s="70"/>
      <c r="E20" s="70"/>
      <c r="F20" s="70"/>
      <c r="G20" s="70"/>
      <c r="H20" s="70"/>
      <c r="I20" s="29">
        <v>280</v>
      </c>
      <c r="J20" s="29" t="s">
        <v>35</v>
      </c>
      <c r="K20" s="71">
        <v>22.838899999999999</v>
      </c>
      <c r="L20" s="71"/>
      <c r="M20" s="32">
        <f>SUM(I20*K20)</f>
        <v>6394.8919999999998</v>
      </c>
    </row>
    <row r="21" spans="1:23" ht="24.95" customHeight="1" thickBot="1">
      <c r="A21" s="29">
        <v>3</v>
      </c>
      <c r="B21" s="70" t="s">
        <v>36</v>
      </c>
      <c r="C21" s="70"/>
      <c r="D21" s="70"/>
      <c r="E21" s="70"/>
      <c r="F21" s="70"/>
      <c r="G21" s="70"/>
      <c r="H21" s="70"/>
      <c r="I21" s="29">
        <v>280</v>
      </c>
      <c r="J21" s="29" t="s">
        <v>35</v>
      </c>
      <c r="K21" s="71">
        <v>21.934099</v>
      </c>
      <c r="L21" s="71"/>
      <c r="M21" s="32">
        <f t="shared" ref="M21:M30" si="0">SUM(I21*K21)</f>
        <v>6141.5477199999996</v>
      </c>
    </row>
    <row r="22" spans="1:23" ht="24.95" customHeight="1" thickBot="1">
      <c r="A22" s="29">
        <v>4</v>
      </c>
      <c r="B22" s="70" t="s">
        <v>37</v>
      </c>
      <c r="C22" s="70"/>
      <c r="D22" s="70"/>
      <c r="E22" s="70"/>
      <c r="F22" s="70"/>
      <c r="G22" s="70"/>
      <c r="H22" s="70"/>
      <c r="I22" s="29">
        <v>280</v>
      </c>
      <c r="J22" s="29" t="s">
        <v>35</v>
      </c>
      <c r="K22" s="71">
        <v>15.2615</v>
      </c>
      <c r="L22" s="71"/>
      <c r="M22" s="32">
        <f t="shared" si="0"/>
        <v>4273.22</v>
      </c>
    </row>
    <row r="23" spans="1:23" ht="24.95" customHeight="1" thickBot="1">
      <c r="A23" s="29">
        <v>5</v>
      </c>
      <c r="B23" s="72" t="s">
        <v>38</v>
      </c>
      <c r="C23" s="72"/>
      <c r="D23" s="72"/>
      <c r="E23" s="72"/>
      <c r="F23" s="72"/>
      <c r="G23" s="72"/>
      <c r="H23" s="72"/>
      <c r="I23" s="29">
        <v>1680</v>
      </c>
      <c r="J23" s="29" t="s">
        <v>35</v>
      </c>
      <c r="K23" s="71">
        <v>4.6609999999999996</v>
      </c>
      <c r="L23" s="71"/>
      <c r="M23" s="32">
        <f t="shared" si="0"/>
        <v>7830.48</v>
      </c>
    </row>
    <row r="24" spans="1:23" ht="24.95" customHeight="1" thickBot="1">
      <c r="A24" s="29">
        <v>6</v>
      </c>
      <c r="B24" s="72"/>
      <c r="C24" s="72"/>
      <c r="D24" s="72"/>
      <c r="E24" s="72"/>
      <c r="F24" s="72"/>
      <c r="G24" s="72"/>
      <c r="H24" s="72"/>
      <c r="I24" s="29"/>
      <c r="J24" s="29"/>
      <c r="K24" s="71"/>
      <c r="L24" s="71"/>
      <c r="M24" s="32">
        <f t="shared" si="0"/>
        <v>0</v>
      </c>
    </row>
    <row r="25" spans="1:23" ht="24.95" customHeight="1" thickBot="1">
      <c r="A25" s="29">
        <v>7</v>
      </c>
      <c r="B25" s="72"/>
      <c r="C25" s="72"/>
      <c r="D25" s="72"/>
      <c r="E25" s="72"/>
      <c r="F25" s="72"/>
      <c r="G25" s="72"/>
      <c r="H25" s="72"/>
      <c r="I25" s="29"/>
      <c r="J25" s="29"/>
      <c r="K25" s="71"/>
      <c r="L25" s="71"/>
      <c r="M25" s="32">
        <f t="shared" si="0"/>
        <v>0</v>
      </c>
    </row>
    <row r="26" spans="1:23" ht="24.95" customHeight="1" thickBot="1">
      <c r="A26" s="29">
        <v>8</v>
      </c>
      <c r="B26" s="72"/>
      <c r="C26" s="72"/>
      <c r="D26" s="72"/>
      <c r="E26" s="72"/>
      <c r="F26" s="72"/>
      <c r="G26" s="72"/>
      <c r="H26" s="72"/>
      <c r="I26" s="29"/>
      <c r="J26" s="29"/>
      <c r="K26" s="71"/>
      <c r="L26" s="71"/>
      <c r="M26" s="32">
        <f t="shared" si="0"/>
        <v>0</v>
      </c>
    </row>
    <row r="27" spans="1:23" ht="24.95" customHeight="1" thickBot="1">
      <c r="A27" s="29">
        <v>9</v>
      </c>
      <c r="B27" s="72"/>
      <c r="C27" s="72"/>
      <c r="D27" s="72"/>
      <c r="E27" s="72"/>
      <c r="F27" s="72"/>
      <c r="G27" s="72"/>
      <c r="H27" s="72"/>
      <c r="I27" s="29"/>
      <c r="J27" s="29"/>
      <c r="K27" s="71"/>
      <c r="L27" s="71"/>
      <c r="M27" s="32">
        <f t="shared" si="0"/>
        <v>0</v>
      </c>
    </row>
    <row r="28" spans="1:23" ht="24.95" customHeight="1" thickBot="1">
      <c r="A28" s="29">
        <v>10</v>
      </c>
      <c r="B28" s="70"/>
      <c r="C28" s="70"/>
      <c r="D28" s="70"/>
      <c r="E28" s="70"/>
      <c r="F28" s="70"/>
      <c r="G28" s="70"/>
      <c r="H28" s="70"/>
      <c r="I28" s="29"/>
      <c r="J28" s="29"/>
      <c r="K28" s="71"/>
      <c r="L28" s="71"/>
      <c r="M28" s="14">
        <f t="shared" si="0"/>
        <v>0</v>
      </c>
    </row>
    <row r="29" spans="1:23" ht="24.95" customHeight="1" thickBot="1">
      <c r="A29" s="29">
        <v>11</v>
      </c>
      <c r="B29" s="70"/>
      <c r="C29" s="70"/>
      <c r="D29" s="70"/>
      <c r="E29" s="70"/>
      <c r="F29" s="70"/>
      <c r="G29" s="70"/>
      <c r="H29" s="70"/>
      <c r="I29" s="13"/>
      <c r="J29" s="29"/>
      <c r="K29" s="73"/>
      <c r="L29" s="73"/>
      <c r="M29" s="14">
        <f t="shared" si="0"/>
        <v>0</v>
      </c>
    </row>
    <row r="30" spans="1:23" ht="24.95" customHeight="1" thickBot="1">
      <c r="A30" s="29">
        <v>12</v>
      </c>
      <c r="B30" s="72"/>
      <c r="C30" s="72"/>
      <c r="D30" s="72"/>
      <c r="E30" s="72"/>
      <c r="F30" s="72"/>
      <c r="G30" s="72"/>
      <c r="H30" s="72"/>
      <c r="I30" s="13"/>
      <c r="J30" s="29"/>
      <c r="K30" s="73"/>
      <c r="L30" s="73"/>
      <c r="M30" s="14">
        <f t="shared" si="0"/>
        <v>0</v>
      </c>
    </row>
    <row r="31" spans="1:23" ht="9.9499999999999993" customHeight="1"/>
    <row r="32" spans="1:23" ht="15" customHeight="1" thickBot="1">
      <c r="J32" s="75" t="s">
        <v>13</v>
      </c>
      <c r="K32" s="75"/>
      <c r="L32" s="75"/>
      <c r="M32" s="15">
        <f>SUM(M19:M31)</f>
        <v>61991.529320000001</v>
      </c>
    </row>
    <row r="33" spans="1:13" ht="15" customHeight="1" thickBot="1">
      <c r="J33" s="76" t="s">
        <v>14</v>
      </c>
      <c r="K33" s="76"/>
      <c r="L33" s="76"/>
      <c r="M33" s="16">
        <f>SUM(M32*0.18)</f>
        <v>11158.4752776</v>
      </c>
    </row>
    <row r="34" spans="1:13" ht="15" customHeight="1" thickBot="1">
      <c r="A34" s="77"/>
      <c r="B34" s="77"/>
      <c r="C34" s="77"/>
      <c r="D34" s="77"/>
      <c r="E34" s="77"/>
      <c r="F34" s="77"/>
      <c r="G34" s="77"/>
      <c r="H34" s="77"/>
      <c r="I34" s="77"/>
      <c r="J34" s="76" t="s">
        <v>15</v>
      </c>
      <c r="K34" s="76"/>
      <c r="L34" s="76"/>
      <c r="M34" s="16">
        <f>SUM(M32:M33)</f>
        <v>73150.004597599996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8" t="s">
        <v>29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 ht="15" customHeight="1"/>
    <row r="41" spans="1:13" ht="15" customHeight="1">
      <c r="A41" s="2" t="s">
        <v>40</v>
      </c>
    </row>
    <row r="42" spans="1:13" ht="15" customHeight="1">
      <c r="A42" s="2" t="s">
        <v>41</v>
      </c>
    </row>
    <row r="43" spans="1:13" ht="15" customHeight="1">
      <c r="A43" s="2" t="s">
        <v>42</v>
      </c>
    </row>
    <row r="44" spans="1:13" ht="15" customHeight="1"/>
    <row r="45" spans="1:13" ht="15" customHeight="1">
      <c r="B45" s="74" t="s">
        <v>17</v>
      </c>
      <c r="C45" s="74"/>
      <c r="D45" s="74"/>
      <c r="J45" s="74" t="s">
        <v>18</v>
      </c>
      <c r="K45" s="74"/>
      <c r="L45" s="74"/>
      <c r="M45" s="74"/>
    </row>
    <row r="46" spans="1:13" ht="15" customHeight="1">
      <c r="A46" s="44"/>
      <c r="B46" s="45"/>
      <c r="C46" s="45"/>
      <c r="D46" s="45"/>
      <c r="E46" s="46"/>
      <c r="F46" s="17"/>
      <c r="J46" s="18"/>
      <c r="K46" s="19"/>
      <c r="L46" s="19"/>
      <c r="M46" s="20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9"/>
      <c r="B50" s="50"/>
      <c r="C50" s="50"/>
      <c r="D50" s="50"/>
      <c r="E50" s="51"/>
      <c r="J50" s="23"/>
      <c r="K50" s="24"/>
      <c r="L50" s="24"/>
      <c r="M50" s="25"/>
    </row>
  </sheetData>
  <mergeCells count="57">
    <mergeCell ref="B45:D45"/>
    <mergeCell ref="J45:M45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200EB-AA1B-4877-AF5F-8C932AEF85A3}">
  <dimension ref="A1:W50"/>
  <sheetViews>
    <sheetView tabSelected="1" view="pageBreakPreview" zoomScaleSheetLayoutView="100" workbookViewId="0">
      <selection activeCell="J33" sqref="J33:L3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5"/>
      <c r="I1" s="55"/>
      <c r="J1" s="3"/>
      <c r="K1" s="4"/>
      <c r="L1" s="60"/>
      <c r="M1" s="60"/>
    </row>
    <row r="2" spans="1:21" ht="15" customHeight="1">
      <c r="H2" s="26" t="s">
        <v>21</v>
      </c>
      <c r="I2" s="55" t="s">
        <v>22</v>
      </c>
      <c r="J2" s="55"/>
      <c r="K2" s="55"/>
      <c r="L2" s="55"/>
      <c r="M2" s="6"/>
    </row>
    <row r="3" spans="1:21" ht="15" customHeight="1">
      <c r="G3" s="6"/>
      <c r="H3" s="6"/>
      <c r="I3" s="62" t="s">
        <v>23</v>
      </c>
      <c r="J3" s="62"/>
      <c r="K3" s="62"/>
      <c r="L3" s="60" t="s">
        <v>19</v>
      </c>
      <c r="M3" s="60"/>
    </row>
    <row r="4" spans="1:21" ht="9.9499999999999993" customHeight="1">
      <c r="I4" s="6"/>
      <c r="J4" s="6"/>
      <c r="K4" s="7"/>
      <c r="L4" s="60"/>
      <c r="M4" s="60"/>
      <c r="P4" s="2"/>
      <c r="Q4" s="55"/>
      <c r="R4" s="55"/>
    </row>
    <row r="5" spans="1:21" ht="15" customHeight="1">
      <c r="H5" s="26" t="s">
        <v>0</v>
      </c>
      <c r="I5" s="55" t="s">
        <v>24</v>
      </c>
      <c r="J5" s="55"/>
      <c r="K5" s="55"/>
      <c r="L5" s="60"/>
      <c r="M5" s="60"/>
      <c r="O5" s="33"/>
      <c r="P5" s="34"/>
      <c r="Q5" s="34"/>
      <c r="R5"/>
      <c r="S5"/>
      <c r="T5"/>
      <c r="U5"/>
    </row>
    <row r="6" spans="1:21" ht="15" customHeight="1">
      <c r="A6" s="61"/>
      <c r="B6" s="61"/>
      <c r="C6" s="61"/>
      <c r="D6" s="61"/>
      <c r="E6" s="61"/>
      <c r="F6" s="8"/>
      <c r="G6" s="27"/>
      <c r="H6" s="26" t="s">
        <v>1</v>
      </c>
      <c r="I6" s="55" t="s">
        <v>25</v>
      </c>
      <c r="J6" s="55"/>
      <c r="K6" s="55"/>
      <c r="L6" s="27"/>
      <c r="M6" s="27"/>
      <c r="O6" s="33"/>
      <c r="P6"/>
      <c r="Q6"/>
      <c r="R6"/>
      <c r="S6"/>
      <c r="T6"/>
      <c r="U6"/>
    </row>
    <row r="7" spans="1:21" ht="15" customHeight="1">
      <c r="A7" s="61"/>
      <c r="B7" s="61"/>
      <c r="C7" s="61"/>
      <c r="D7" s="61"/>
      <c r="E7" s="61"/>
      <c r="F7" s="8"/>
      <c r="G7" s="27"/>
      <c r="H7" s="26" t="s">
        <v>27</v>
      </c>
      <c r="I7" s="55" t="s">
        <v>28</v>
      </c>
      <c r="J7" s="55"/>
      <c r="K7" s="55"/>
      <c r="L7" s="27"/>
      <c r="M7" s="27"/>
      <c r="O7" s="33"/>
      <c r="P7"/>
      <c r="Q7"/>
      <c r="R7"/>
      <c r="S7"/>
      <c r="T7"/>
      <c r="U7"/>
    </row>
    <row r="8" spans="1:21" ht="15" customHeight="1">
      <c r="A8" s="61"/>
      <c r="B8" s="61"/>
      <c r="C8" s="61"/>
      <c r="D8" s="61"/>
      <c r="E8" s="61"/>
      <c r="F8" s="8"/>
      <c r="G8" s="9"/>
      <c r="H8" s="28" t="s">
        <v>20</v>
      </c>
      <c r="I8" s="57" t="s">
        <v>30</v>
      </c>
      <c r="J8" s="58"/>
      <c r="K8" s="58"/>
      <c r="L8" s="58"/>
      <c r="M8" s="58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7" t="s">
        <v>26</v>
      </c>
      <c r="J9" s="58"/>
      <c r="K9" s="58"/>
      <c r="L9" s="58"/>
      <c r="M9" s="58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5" t="s">
        <v>2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P11" s="59"/>
      <c r="Q11" s="59"/>
      <c r="R11" s="59"/>
    </row>
    <row r="12" spans="1:2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6" t="s">
        <v>3</v>
      </c>
      <c r="B14" s="66"/>
      <c r="C14" s="1" t="s">
        <v>39</v>
      </c>
      <c r="J14" s="67" t="s">
        <v>4</v>
      </c>
      <c r="K14" s="67"/>
      <c r="L14" s="68">
        <f ca="1">TODAY()</f>
        <v>44805</v>
      </c>
      <c r="M14" s="60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6" t="s">
        <v>5</v>
      </c>
      <c r="B16" s="66"/>
      <c r="C16" s="60"/>
      <c r="D16" s="60"/>
      <c r="E16" s="60"/>
      <c r="F16" s="60"/>
      <c r="G16" s="60"/>
      <c r="J16" s="67" t="s">
        <v>6</v>
      </c>
      <c r="K16" s="67"/>
      <c r="L16" s="60"/>
      <c r="M16" s="60"/>
    </row>
    <row r="17" spans="1:23" ht="9.9499999999999993" customHeight="1">
      <c r="Q17" s="2"/>
    </row>
    <row r="18" spans="1:23">
      <c r="A18" s="11" t="s">
        <v>7</v>
      </c>
      <c r="B18" s="69" t="s">
        <v>8</v>
      </c>
      <c r="C18" s="69"/>
      <c r="D18" s="69"/>
      <c r="E18" s="69"/>
      <c r="F18" s="69"/>
      <c r="G18" s="69"/>
      <c r="H18" s="69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63" t="s">
        <v>32</v>
      </c>
      <c r="C19" s="63"/>
      <c r="D19" s="63"/>
      <c r="E19" s="63"/>
      <c r="F19" s="63"/>
      <c r="G19" s="63"/>
      <c r="H19" s="63"/>
      <c r="I19" s="79">
        <v>1490.4</v>
      </c>
      <c r="J19" s="30" t="s">
        <v>34</v>
      </c>
      <c r="K19" s="64">
        <v>24.703299999999999</v>
      </c>
      <c r="L19" s="64"/>
      <c r="M19" s="31">
        <f>SUM(I19*K19)</f>
        <v>36817.798320000002</v>
      </c>
      <c r="Q19" s="56"/>
      <c r="R19" s="56"/>
      <c r="S19" s="56"/>
      <c r="T19" s="56"/>
      <c r="U19" s="56"/>
      <c r="V19" s="56"/>
      <c r="W19" s="56"/>
    </row>
    <row r="20" spans="1:23" ht="24.95" customHeight="1" thickBot="1">
      <c r="A20" s="29">
        <v>2</v>
      </c>
      <c r="B20" s="70" t="s">
        <v>33</v>
      </c>
      <c r="C20" s="70"/>
      <c r="D20" s="70"/>
      <c r="E20" s="70"/>
      <c r="F20" s="70"/>
      <c r="G20" s="70"/>
      <c r="H20" s="70"/>
      <c r="I20" s="29">
        <v>276</v>
      </c>
      <c r="J20" s="29" t="s">
        <v>35</v>
      </c>
      <c r="K20" s="71">
        <v>22.838899999999999</v>
      </c>
      <c r="L20" s="71"/>
      <c r="M20" s="32">
        <f>SUM(I20*K20)</f>
        <v>6303.5364</v>
      </c>
    </row>
    <row r="21" spans="1:23" ht="24.95" customHeight="1" thickBot="1">
      <c r="A21" s="29">
        <v>3</v>
      </c>
      <c r="B21" s="70" t="s">
        <v>36</v>
      </c>
      <c r="C21" s="70"/>
      <c r="D21" s="70"/>
      <c r="E21" s="70"/>
      <c r="F21" s="70"/>
      <c r="G21" s="70"/>
      <c r="H21" s="70"/>
      <c r="I21" s="29">
        <v>276</v>
      </c>
      <c r="J21" s="29" t="s">
        <v>35</v>
      </c>
      <c r="K21" s="71">
        <v>21.934099</v>
      </c>
      <c r="L21" s="71"/>
      <c r="M21" s="32">
        <f t="shared" ref="M21:M30" si="0">SUM(I21*K21)</f>
        <v>6053.8113240000002</v>
      </c>
    </row>
    <row r="22" spans="1:23" ht="24.95" customHeight="1" thickBot="1">
      <c r="A22" s="29">
        <v>4</v>
      </c>
      <c r="B22" s="70" t="s">
        <v>37</v>
      </c>
      <c r="C22" s="70"/>
      <c r="D22" s="70"/>
      <c r="E22" s="70"/>
      <c r="F22" s="70"/>
      <c r="G22" s="70"/>
      <c r="H22" s="70"/>
      <c r="I22" s="29">
        <v>276</v>
      </c>
      <c r="J22" s="29" t="s">
        <v>35</v>
      </c>
      <c r="K22" s="71">
        <v>15.2615</v>
      </c>
      <c r="L22" s="71"/>
      <c r="M22" s="32">
        <f t="shared" si="0"/>
        <v>4212.174</v>
      </c>
    </row>
    <row r="23" spans="1:23" ht="24.95" customHeight="1" thickBot="1">
      <c r="A23" s="29">
        <v>5</v>
      </c>
      <c r="B23" s="72" t="s">
        <v>38</v>
      </c>
      <c r="C23" s="72"/>
      <c r="D23" s="72"/>
      <c r="E23" s="72"/>
      <c r="F23" s="72"/>
      <c r="G23" s="72"/>
      <c r="H23" s="72"/>
      <c r="I23" s="29">
        <v>1660</v>
      </c>
      <c r="J23" s="29" t="s">
        <v>35</v>
      </c>
      <c r="K23" s="71">
        <v>4.6609999999999996</v>
      </c>
      <c r="L23" s="71"/>
      <c r="M23" s="32">
        <f t="shared" si="0"/>
        <v>7737.2599999999993</v>
      </c>
    </row>
    <row r="24" spans="1:23" ht="24.95" customHeight="1" thickBot="1">
      <c r="A24" s="29">
        <v>6</v>
      </c>
      <c r="B24" s="72"/>
      <c r="C24" s="72"/>
      <c r="D24" s="72"/>
      <c r="E24" s="72"/>
      <c r="F24" s="72"/>
      <c r="G24" s="72"/>
      <c r="H24" s="72"/>
      <c r="I24" s="29"/>
      <c r="J24" s="29"/>
      <c r="K24" s="71"/>
      <c r="L24" s="71"/>
      <c r="M24" s="32">
        <f t="shared" si="0"/>
        <v>0</v>
      </c>
    </row>
    <row r="25" spans="1:23" ht="24.95" customHeight="1" thickBot="1">
      <c r="A25" s="29">
        <v>7</v>
      </c>
      <c r="B25" s="72"/>
      <c r="C25" s="72"/>
      <c r="D25" s="72"/>
      <c r="E25" s="72"/>
      <c r="F25" s="72"/>
      <c r="G25" s="72"/>
      <c r="H25" s="72"/>
      <c r="I25" s="29"/>
      <c r="J25" s="29"/>
      <c r="K25" s="71"/>
      <c r="L25" s="71"/>
      <c r="M25" s="32">
        <f t="shared" si="0"/>
        <v>0</v>
      </c>
    </row>
    <row r="26" spans="1:23" ht="24.95" customHeight="1" thickBot="1">
      <c r="A26" s="29">
        <v>8</v>
      </c>
      <c r="B26" s="72"/>
      <c r="C26" s="72"/>
      <c r="D26" s="72"/>
      <c r="E26" s="72"/>
      <c r="F26" s="72"/>
      <c r="G26" s="72"/>
      <c r="H26" s="72"/>
      <c r="I26" s="29"/>
      <c r="J26" s="29"/>
      <c r="K26" s="71"/>
      <c r="L26" s="71"/>
      <c r="M26" s="32">
        <f t="shared" si="0"/>
        <v>0</v>
      </c>
    </row>
    <row r="27" spans="1:23" ht="24.95" customHeight="1" thickBot="1">
      <c r="A27" s="29">
        <v>9</v>
      </c>
      <c r="B27" s="72"/>
      <c r="C27" s="72"/>
      <c r="D27" s="72"/>
      <c r="E27" s="72"/>
      <c r="F27" s="72"/>
      <c r="G27" s="72"/>
      <c r="H27" s="72"/>
      <c r="I27" s="29"/>
      <c r="J27" s="29"/>
      <c r="K27" s="71"/>
      <c r="L27" s="71"/>
      <c r="M27" s="32">
        <f t="shared" si="0"/>
        <v>0</v>
      </c>
    </row>
    <row r="28" spans="1:23" ht="24.95" customHeight="1" thickBot="1">
      <c r="A28" s="29">
        <v>10</v>
      </c>
      <c r="B28" s="70"/>
      <c r="C28" s="70"/>
      <c r="D28" s="70"/>
      <c r="E28" s="70"/>
      <c r="F28" s="70"/>
      <c r="G28" s="70"/>
      <c r="H28" s="70"/>
      <c r="I28" s="29"/>
      <c r="J28" s="29"/>
      <c r="K28" s="71"/>
      <c r="L28" s="71"/>
      <c r="M28" s="14">
        <f t="shared" si="0"/>
        <v>0</v>
      </c>
    </row>
    <row r="29" spans="1:23" ht="24.95" customHeight="1" thickBot="1">
      <c r="A29" s="29">
        <v>11</v>
      </c>
      <c r="B29" s="70"/>
      <c r="C29" s="70"/>
      <c r="D29" s="70"/>
      <c r="E29" s="70"/>
      <c r="F29" s="70"/>
      <c r="G29" s="70"/>
      <c r="H29" s="70"/>
      <c r="I29" s="13"/>
      <c r="J29" s="29"/>
      <c r="K29" s="73"/>
      <c r="L29" s="73"/>
      <c r="M29" s="14">
        <f t="shared" si="0"/>
        <v>0</v>
      </c>
    </row>
    <row r="30" spans="1:23" ht="24.95" customHeight="1" thickBot="1">
      <c r="A30" s="29">
        <v>12</v>
      </c>
      <c r="B30" s="72"/>
      <c r="C30" s="72"/>
      <c r="D30" s="72"/>
      <c r="E30" s="72"/>
      <c r="F30" s="72"/>
      <c r="G30" s="72"/>
      <c r="H30" s="72"/>
      <c r="I30" s="13"/>
      <c r="J30" s="29"/>
      <c r="K30" s="73"/>
      <c r="L30" s="73"/>
      <c r="M30" s="14">
        <f t="shared" si="0"/>
        <v>0</v>
      </c>
    </row>
    <row r="31" spans="1:23" ht="9.9499999999999993" customHeight="1"/>
    <row r="32" spans="1:23" ht="15" customHeight="1" thickBot="1">
      <c r="J32" s="75" t="s">
        <v>13</v>
      </c>
      <c r="K32" s="75"/>
      <c r="L32" s="75"/>
      <c r="M32" s="15">
        <f>SUM(M19:M31)</f>
        <v>61124.580044000002</v>
      </c>
    </row>
    <row r="33" spans="1:13" ht="15" customHeight="1" thickBot="1">
      <c r="J33" s="76" t="s">
        <v>14</v>
      </c>
      <c r="K33" s="76"/>
      <c r="L33" s="76"/>
      <c r="M33" s="16">
        <f>SUM(M32*0.18)</f>
        <v>11002.42440792</v>
      </c>
    </row>
    <row r="34" spans="1:13" ht="15" customHeight="1" thickBot="1">
      <c r="A34" s="77"/>
      <c r="B34" s="77"/>
      <c r="C34" s="77"/>
      <c r="D34" s="77"/>
      <c r="E34" s="77"/>
      <c r="F34" s="77"/>
      <c r="G34" s="77"/>
      <c r="H34" s="77"/>
      <c r="I34" s="77"/>
      <c r="J34" s="76" t="s">
        <v>15</v>
      </c>
      <c r="K34" s="76"/>
      <c r="L34" s="76"/>
      <c r="M34" s="16">
        <f>SUM(M32:M33)</f>
        <v>72127.004451920002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8" t="s">
        <v>29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 ht="15" customHeight="1"/>
    <row r="41" spans="1:13" ht="15" customHeight="1">
      <c r="A41" s="2" t="s">
        <v>40</v>
      </c>
    </row>
    <row r="42" spans="1:13" ht="15" customHeight="1">
      <c r="A42" s="2" t="s">
        <v>41</v>
      </c>
    </row>
    <row r="43" spans="1:13" ht="15" customHeight="1">
      <c r="A43" s="2" t="s">
        <v>42</v>
      </c>
    </row>
    <row r="44" spans="1:13" ht="15" customHeight="1"/>
    <row r="45" spans="1:13" ht="15" customHeight="1">
      <c r="B45" s="74" t="s">
        <v>17</v>
      </c>
      <c r="C45" s="74"/>
      <c r="D45" s="74"/>
      <c r="J45" s="74" t="s">
        <v>18</v>
      </c>
      <c r="K45" s="74"/>
      <c r="L45" s="74"/>
      <c r="M45" s="74"/>
    </row>
    <row r="46" spans="1:13" ht="15" customHeight="1">
      <c r="A46" s="44"/>
      <c r="B46" s="45"/>
      <c r="C46" s="45"/>
      <c r="D46" s="45"/>
      <c r="E46" s="46"/>
      <c r="F46" s="17"/>
      <c r="J46" s="18"/>
      <c r="K46" s="19"/>
      <c r="L46" s="19"/>
      <c r="M46" s="20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9"/>
      <c r="B50" s="50"/>
      <c r="C50" s="50"/>
      <c r="D50" s="50"/>
      <c r="E50" s="51"/>
      <c r="J50" s="23"/>
      <c r="K50" s="24"/>
      <c r="L50" s="24"/>
      <c r="M50" s="25"/>
    </row>
  </sheetData>
  <mergeCells count="57">
    <mergeCell ref="A34:I34"/>
    <mergeCell ref="J34:L34"/>
    <mergeCell ref="A37:M37"/>
    <mergeCell ref="B45:D45"/>
    <mergeCell ref="J45:M45"/>
    <mergeCell ref="B29:H29"/>
    <mergeCell ref="K29:L29"/>
    <mergeCell ref="B30:H30"/>
    <mergeCell ref="K30:L30"/>
    <mergeCell ref="J32:L32"/>
    <mergeCell ref="J33:L33"/>
    <mergeCell ref="B26:H26"/>
    <mergeCell ref="K26:L26"/>
    <mergeCell ref="B27:H27"/>
    <mergeCell ref="K27:L27"/>
    <mergeCell ref="B28:H28"/>
    <mergeCell ref="K28:L28"/>
    <mergeCell ref="B23:H23"/>
    <mergeCell ref="K23:L23"/>
    <mergeCell ref="B24:H24"/>
    <mergeCell ref="K24:L24"/>
    <mergeCell ref="B25:H25"/>
    <mergeCell ref="K25:L25"/>
    <mergeCell ref="Q19:W19"/>
    <mergeCell ref="B20:H20"/>
    <mergeCell ref="K20:L20"/>
    <mergeCell ref="B21:H21"/>
    <mergeCell ref="K21:L21"/>
    <mergeCell ref="B22:H22"/>
    <mergeCell ref="K22:L22"/>
    <mergeCell ref="A16:B16"/>
    <mergeCell ref="C16:G16"/>
    <mergeCell ref="J16:K16"/>
    <mergeCell ref="L16:M16"/>
    <mergeCell ref="B18:H18"/>
    <mergeCell ref="B19:H19"/>
    <mergeCell ref="K19:L19"/>
    <mergeCell ref="I9:M9"/>
    <mergeCell ref="A11:M11"/>
    <mergeCell ref="P11:R11"/>
    <mergeCell ref="A12:M12"/>
    <mergeCell ref="A14:B14"/>
    <mergeCell ref="J14:K14"/>
    <mergeCell ref="L14:M14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E555E205-AE3C-41CB-B0A7-039E3AD1D8DF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67C2B-69A1-4249-B024-F675FFE0CDFD}">
  <dimension ref="A1:W52"/>
  <sheetViews>
    <sheetView view="pageBreakPreview" zoomScaleSheetLayoutView="100" workbookViewId="0">
      <selection activeCell="Q31" sqref="Q3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5"/>
      <c r="I1" s="55"/>
      <c r="J1" s="3"/>
      <c r="K1" s="4"/>
      <c r="L1" s="60"/>
      <c r="M1" s="60"/>
    </row>
    <row r="2" spans="1:21" ht="15" customHeight="1">
      <c r="H2" s="26" t="s">
        <v>21</v>
      </c>
      <c r="I2" s="55" t="s">
        <v>22</v>
      </c>
      <c r="J2" s="55"/>
      <c r="K2" s="55"/>
      <c r="L2" s="55"/>
      <c r="M2" s="6"/>
    </row>
    <row r="3" spans="1:21" ht="15" customHeight="1">
      <c r="G3" s="6"/>
      <c r="H3" s="6"/>
      <c r="I3" s="62" t="s">
        <v>23</v>
      </c>
      <c r="J3" s="62"/>
      <c r="K3" s="62"/>
      <c r="L3" s="60" t="s">
        <v>19</v>
      </c>
      <c r="M3" s="60"/>
    </row>
    <row r="4" spans="1:21" ht="9.9499999999999993" customHeight="1">
      <c r="I4" s="6"/>
      <c r="J4" s="6"/>
      <c r="K4" s="7"/>
      <c r="L4" s="60"/>
      <c r="M4" s="60"/>
      <c r="P4" s="2"/>
      <c r="Q4" s="55"/>
      <c r="R4" s="55"/>
    </row>
    <row r="5" spans="1:21" ht="15" customHeight="1">
      <c r="H5" s="26" t="s">
        <v>0</v>
      </c>
      <c r="I5" s="55" t="s">
        <v>24</v>
      </c>
      <c r="J5" s="55"/>
      <c r="K5" s="55"/>
      <c r="L5" s="60"/>
      <c r="M5" s="60"/>
      <c r="O5" s="33"/>
      <c r="P5" s="34"/>
      <c r="Q5" s="34"/>
      <c r="R5"/>
      <c r="S5"/>
      <c r="T5"/>
      <c r="U5"/>
    </row>
    <row r="6" spans="1:21" ht="15" customHeight="1">
      <c r="A6" s="61"/>
      <c r="B6" s="61"/>
      <c r="C6" s="61"/>
      <c r="D6" s="61"/>
      <c r="E6" s="61"/>
      <c r="F6" s="8"/>
      <c r="G6" s="27"/>
      <c r="H6" s="26" t="s">
        <v>1</v>
      </c>
      <c r="I6" s="55" t="s">
        <v>25</v>
      </c>
      <c r="J6" s="55"/>
      <c r="K6" s="55"/>
      <c r="L6" s="27"/>
      <c r="M6" s="27"/>
      <c r="O6" s="33"/>
      <c r="P6"/>
      <c r="Q6"/>
      <c r="R6"/>
      <c r="S6"/>
      <c r="T6"/>
      <c r="U6"/>
    </row>
    <row r="7" spans="1:21" ht="15" customHeight="1">
      <c r="A7" s="61"/>
      <c r="B7" s="61"/>
      <c r="C7" s="61"/>
      <c r="D7" s="61"/>
      <c r="E7" s="61"/>
      <c r="F7" s="8"/>
      <c r="G7" s="27"/>
      <c r="H7" s="26" t="s">
        <v>27</v>
      </c>
      <c r="I7" s="55" t="s">
        <v>28</v>
      </c>
      <c r="J7" s="55"/>
      <c r="K7" s="55"/>
      <c r="L7" s="27"/>
      <c r="M7" s="27"/>
      <c r="O7" s="33"/>
      <c r="P7"/>
      <c r="Q7"/>
      <c r="R7"/>
      <c r="S7"/>
      <c r="T7"/>
      <c r="U7"/>
    </row>
    <row r="8" spans="1:21" ht="15" customHeight="1">
      <c r="A8" s="61"/>
      <c r="B8" s="61"/>
      <c r="C8" s="61"/>
      <c r="D8" s="61"/>
      <c r="E8" s="61"/>
      <c r="F8" s="8"/>
      <c r="G8" s="9"/>
      <c r="H8" s="28" t="s">
        <v>20</v>
      </c>
      <c r="I8" s="57" t="s">
        <v>30</v>
      </c>
      <c r="J8" s="58"/>
      <c r="K8" s="58"/>
      <c r="L8" s="58"/>
      <c r="M8" s="58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7" t="s">
        <v>26</v>
      </c>
      <c r="J9" s="58"/>
      <c r="K9" s="58"/>
      <c r="L9" s="58"/>
      <c r="M9" s="58"/>
      <c r="P9" s="5"/>
      <c r="Q9" s="5"/>
      <c r="R9" s="5"/>
    </row>
    <row r="10" spans="1:21" ht="15.75">
      <c r="A10" s="65" t="s">
        <v>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P10" s="59"/>
      <c r="Q10" s="59"/>
      <c r="R10" s="59"/>
    </row>
    <row r="11" spans="1:2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</row>
    <row r="12" spans="1:21" ht="5.0999999999999996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21">
      <c r="A13" s="66" t="s">
        <v>3</v>
      </c>
      <c r="B13" s="66"/>
      <c r="C13" s="1" t="s">
        <v>39</v>
      </c>
      <c r="J13" s="67" t="s">
        <v>4</v>
      </c>
      <c r="K13" s="67"/>
      <c r="L13" s="68">
        <f ca="1">TODAY()</f>
        <v>44805</v>
      </c>
      <c r="M13" s="60"/>
    </row>
    <row r="14" spans="1:21" ht="5.0999999999999996" customHeight="1">
      <c r="A14" s="37"/>
      <c r="B14" s="37"/>
      <c r="J14" s="39"/>
      <c r="K14" s="39"/>
      <c r="L14" s="40"/>
      <c r="M14" s="38"/>
    </row>
    <row r="15" spans="1:21">
      <c r="A15" s="66" t="s">
        <v>5</v>
      </c>
      <c r="B15" s="66"/>
      <c r="C15" s="60"/>
      <c r="D15" s="60"/>
      <c r="E15" s="60"/>
      <c r="F15" s="60"/>
      <c r="G15" s="60"/>
      <c r="J15" s="67" t="s">
        <v>6</v>
      </c>
      <c r="K15" s="67"/>
      <c r="L15" s="60"/>
      <c r="M15" s="60"/>
    </row>
    <row r="16" spans="1:21" ht="9.9499999999999993" customHeight="1">
      <c r="Q16" s="2"/>
    </row>
    <row r="17" spans="1:23">
      <c r="A17" s="11" t="s">
        <v>7</v>
      </c>
      <c r="B17" s="69" t="s">
        <v>8</v>
      </c>
      <c r="C17" s="69"/>
      <c r="D17" s="69"/>
      <c r="E17" s="69"/>
      <c r="F17" s="69"/>
      <c r="G17" s="69"/>
      <c r="H17" s="69"/>
      <c r="I17" s="12" t="s">
        <v>9</v>
      </c>
      <c r="J17" s="52" t="s">
        <v>10</v>
      </c>
      <c r="K17" s="12" t="s">
        <v>11</v>
      </c>
      <c r="L17" s="12"/>
      <c r="M17" s="52" t="s">
        <v>12</v>
      </c>
      <c r="Q17" s="2"/>
    </row>
    <row r="18" spans="1:23" ht="24.95" customHeight="1" thickBot="1">
      <c r="A18" s="30">
        <v>1</v>
      </c>
      <c r="B18" s="63" t="s">
        <v>32</v>
      </c>
      <c r="C18" s="63"/>
      <c r="D18" s="63"/>
      <c r="E18" s="63"/>
      <c r="F18" s="63"/>
      <c r="G18" s="63"/>
      <c r="H18" s="63"/>
      <c r="I18" s="80">
        <v>1493</v>
      </c>
      <c r="J18" s="30" t="s">
        <v>34</v>
      </c>
      <c r="K18" s="64">
        <v>24.703299999999999</v>
      </c>
      <c r="L18" s="64"/>
      <c r="M18" s="31">
        <f>SUM(I18*K18)</f>
        <v>36882.026899999997</v>
      </c>
      <c r="Q18" s="56"/>
      <c r="R18" s="56"/>
      <c r="S18" s="56"/>
      <c r="T18" s="56"/>
      <c r="U18" s="56"/>
      <c r="V18" s="56"/>
      <c r="W18" s="56"/>
    </row>
    <row r="19" spans="1:23" ht="24.95" customHeight="1" thickBot="1">
      <c r="A19" s="29">
        <v>2</v>
      </c>
      <c r="B19" s="70" t="s">
        <v>33</v>
      </c>
      <c r="C19" s="70"/>
      <c r="D19" s="70"/>
      <c r="E19" s="70"/>
      <c r="F19" s="70"/>
      <c r="G19" s="70"/>
      <c r="H19" s="70"/>
      <c r="I19" s="29">
        <v>276</v>
      </c>
      <c r="J19" s="29" t="s">
        <v>35</v>
      </c>
      <c r="K19" s="71">
        <v>22.838899999999999</v>
      </c>
      <c r="L19" s="71"/>
      <c r="M19" s="32">
        <f>SUM(I19*K19)</f>
        <v>6303.5364</v>
      </c>
    </row>
    <row r="20" spans="1:23" ht="24.95" customHeight="1" thickBot="1">
      <c r="A20" s="29">
        <v>3</v>
      </c>
      <c r="B20" s="70" t="s">
        <v>36</v>
      </c>
      <c r="C20" s="70"/>
      <c r="D20" s="70"/>
      <c r="E20" s="70"/>
      <c r="F20" s="70"/>
      <c r="G20" s="70"/>
      <c r="H20" s="70"/>
      <c r="I20" s="29">
        <v>276</v>
      </c>
      <c r="J20" s="29" t="s">
        <v>35</v>
      </c>
      <c r="K20" s="71">
        <v>21.934099</v>
      </c>
      <c r="L20" s="71"/>
      <c r="M20" s="32">
        <f t="shared" ref="M20:M29" si="0">SUM(I20*K20)</f>
        <v>6053.8113240000002</v>
      </c>
    </row>
    <row r="21" spans="1:23" ht="24.95" customHeight="1" thickBot="1">
      <c r="A21" s="29">
        <v>4</v>
      </c>
      <c r="B21" s="70" t="s">
        <v>37</v>
      </c>
      <c r="C21" s="70"/>
      <c r="D21" s="70"/>
      <c r="E21" s="70"/>
      <c r="F21" s="70"/>
      <c r="G21" s="70"/>
      <c r="H21" s="70"/>
      <c r="I21" s="29">
        <v>276</v>
      </c>
      <c r="J21" s="29" t="s">
        <v>35</v>
      </c>
      <c r="K21" s="71">
        <v>15.2615</v>
      </c>
      <c r="L21" s="71"/>
      <c r="M21" s="32">
        <f t="shared" si="0"/>
        <v>4212.174</v>
      </c>
    </row>
    <row r="22" spans="1:23" ht="24.95" customHeight="1" thickBot="1">
      <c r="A22" s="29">
        <v>5</v>
      </c>
      <c r="B22" s="72" t="s">
        <v>38</v>
      </c>
      <c r="C22" s="72"/>
      <c r="D22" s="72"/>
      <c r="E22" s="72"/>
      <c r="F22" s="72"/>
      <c r="G22" s="72"/>
      <c r="H22" s="72"/>
      <c r="I22" s="29">
        <v>1660</v>
      </c>
      <c r="J22" s="29" t="s">
        <v>35</v>
      </c>
      <c r="K22" s="71">
        <v>4.6609999999999996</v>
      </c>
      <c r="L22" s="71"/>
      <c r="M22" s="32">
        <f t="shared" si="0"/>
        <v>7737.2599999999993</v>
      </c>
    </row>
    <row r="23" spans="1:23" ht="24.95" customHeight="1" thickBot="1">
      <c r="A23" s="29">
        <v>6</v>
      </c>
      <c r="B23" s="72"/>
      <c r="C23" s="72"/>
      <c r="D23" s="72"/>
      <c r="E23" s="72"/>
      <c r="F23" s="72"/>
      <c r="G23" s="72"/>
      <c r="H23" s="72"/>
      <c r="I23" s="29"/>
      <c r="J23" s="29"/>
      <c r="K23" s="71"/>
      <c r="L23" s="71"/>
      <c r="M23" s="32">
        <f t="shared" si="0"/>
        <v>0</v>
      </c>
    </row>
    <row r="24" spans="1:23" ht="24.95" customHeight="1" thickBot="1">
      <c r="A24" s="29">
        <v>7</v>
      </c>
      <c r="B24" s="72"/>
      <c r="C24" s="72"/>
      <c r="D24" s="72"/>
      <c r="E24" s="72"/>
      <c r="F24" s="72"/>
      <c r="G24" s="72"/>
      <c r="H24" s="72"/>
      <c r="I24" s="29"/>
      <c r="J24" s="29"/>
      <c r="K24" s="71"/>
      <c r="L24" s="71"/>
      <c r="M24" s="32">
        <f t="shared" si="0"/>
        <v>0</v>
      </c>
    </row>
    <row r="25" spans="1:23" ht="24.95" customHeight="1" thickBot="1">
      <c r="A25" s="29">
        <v>8</v>
      </c>
      <c r="B25" s="72"/>
      <c r="C25" s="72"/>
      <c r="D25" s="72"/>
      <c r="E25" s="72"/>
      <c r="F25" s="72"/>
      <c r="G25" s="72"/>
      <c r="H25" s="72"/>
      <c r="I25" s="29"/>
      <c r="J25" s="29"/>
      <c r="K25" s="71"/>
      <c r="L25" s="71"/>
      <c r="M25" s="32">
        <f t="shared" si="0"/>
        <v>0</v>
      </c>
    </row>
    <row r="26" spans="1:23" ht="24.95" customHeight="1" thickBot="1">
      <c r="A26" s="29">
        <v>9</v>
      </c>
      <c r="B26" s="72"/>
      <c r="C26" s="72"/>
      <c r="D26" s="72"/>
      <c r="E26" s="72"/>
      <c r="F26" s="72"/>
      <c r="G26" s="72"/>
      <c r="H26" s="72"/>
      <c r="I26" s="29"/>
      <c r="J26" s="29"/>
      <c r="K26" s="71"/>
      <c r="L26" s="71"/>
      <c r="M26" s="32">
        <f t="shared" si="0"/>
        <v>0</v>
      </c>
    </row>
    <row r="27" spans="1:23" ht="24.95" customHeight="1" thickBot="1">
      <c r="A27" s="29">
        <v>10</v>
      </c>
      <c r="B27" s="70"/>
      <c r="C27" s="70"/>
      <c r="D27" s="70"/>
      <c r="E27" s="70"/>
      <c r="F27" s="70"/>
      <c r="G27" s="70"/>
      <c r="H27" s="70"/>
      <c r="I27" s="29"/>
      <c r="J27" s="29"/>
      <c r="K27" s="71"/>
      <c r="L27" s="71"/>
      <c r="M27" s="14">
        <f t="shared" si="0"/>
        <v>0</v>
      </c>
    </row>
    <row r="28" spans="1:23" ht="24.95" customHeight="1" thickBot="1">
      <c r="A28" s="29">
        <v>11</v>
      </c>
      <c r="B28" s="70"/>
      <c r="C28" s="70"/>
      <c r="D28" s="70"/>
      <c r="E28" s="70"/>
      <c r="F28" s="70"/>
      <c r="G28" s="70"/>
      <c r="H28" s="70"/>
      <c r="I28" s="13"/>
      <c r="J28" s="29"/>
      <c r="K28" s="73"/>
      <c r="L28" s="73"/>
      <c r="M28" s="14">
        <f t="shared" si="0"/>
        <v>0</v>
      </c>
    </row>
    <row r="29" spans="1:23" ht="24.95" customHeight="1" thickBot="1">
      <c r="A29" s="29">
        <v>12</v>
      </c>
      <c r="B29" s="72"/>
      <c r="C29" s="72"/>
      <c r="D29" s="72"/>
      <c r="E29" s="72"/>
      <c r="F29" s="72"/>
      <c r="G29" s="72"/>
      <c r="H29" s="72"/>
      <c r="I29" s="13"/>
      <c r="J29" s="29"/>
      <c r="K29" s="73"/>
      <c r="L29" s="73"/>
      <c r="M29" s="14">
        <f t="shared" si="0"/>
        <v>0</v>
      </c>
    </row>
    <row r="30" spans="1:23" ht="9.9499999999999993" customHeight="1"/>
    <row r="31" spans="1:23" ht="15" customHeight="1" thickBot="1">
      <c r="A31" s="2" t="s">
        <v>45</v>
      </c>
      <c r="B31" s="2" t="s">
        <v>46</v>
      </c>
      <c r="J31" s="75" t="s">
        <v>13</v>
      </c>
      <c r="K31" s="75"/>
      <c r="L31" s="75"/>
      <c r="M31" s="15">
        <f>SUM(M18:M30)</f>
        <v>61188.808623999998</v>
      </c>
    </row>
    <row r="32" spans="1:23" ht="15" customHeight="1" thickBot="1">
      <c r="J32" s="76" t="s">
        <v>14</v>
      </c>
      <c r="K32" s="76"/>
      <c r="L32" s="76"/>
      <c r="M32" s="16">
        <f>SUM(M31*0.18)</f>
        <v>11013.985552319999</v>
      </c>
    </row>
    <row r="33" spans="1:13" ht="15" customHeight="1" thickBot="1">
      <c r="A33" s="77"/>
      <c r="B33" s="77"/>
      <c r="C33" s="77"/>
      <c r="D33" s="77"/>
      <c r="E33" s="77"/>
      <c r="F33" s="77"/>
      <c r="G33" s="77"/>
      <c r="H33" s="77"/>
      <c r="I33" s="77"/>
      <c r="J33" s="76" t="s">
        <v>15</v>
      </c>
      <c r="K33" s="76"/>
      <c r="L33" s="76"/>
      <c r="M33" s="16">
        <f>SUM(M31:M32)</f>
        <v>72202.794176319992</v>
      </c>
    </row>
    <row r="34" spans="1:13" ht="5.0999999999999996" customHeight="1" thickBot="1">
      <c r="A34" s="54"/>
      <c r="B34" s="54"/>
      <c r="C34" s="54"/>
      <c r="D34" s="54"/>
      <c r="E34" s="54"/>
      <c r="F34" s="54"/>
      <c r="G34" s="54"/>
      <c r="H34" s="54"/>
      <c r="I34" s="54"/>
      <c r="J34" s="81"/>
      <c r="K34" s="81"/>
      <c r="L34" s="81"/>
      <c r="M34" s="82"/>
    </row>
    <row r="35" spans="1:13" ht="15" customHeight="1" thickBot="1">
      <c r="A35" s="54"/>
      <c r="B35" s="54"/>
      <c r="C35" s="54"/>
      <c r="D35" s="54"/>
      <c r="E35" s="54"/>
      <c r="F35" s="54"/>
      <c r="G35" s="54"/>
      <c r="H35" s="54"/>
      <c r="I35" s="54"/>
      <c r="J35" s="76" t="s">
        <v>43</v>
      </c>
      <c r="K35" s="76"/>
      <c r="L35" s="76"/>
      <c r="M35" s="16">
        <v>35000</v>
      </c>
    </row>
    <row r="36" spans="1:13" ht="5.0999999999999996" customHeight="1" thickBot="1">
      <c r="A36" s="54"/>
      <c r="B36" s="54"/>
      <c r="C36" s="54"/>
      <c r="D36" s="54"/>
      <c r="E36" s="54"/>
      <c r="F36" s="54"/>
      <c r="G36" s="54"/>
      <c r="H36" s="54"/>
      <c r="I36" s="54"/>
      <c r="J36" s="81"/>
      <c r="K36" s="81"/>
      <c r="L36" s="81"/>
      <c r="M36" s="82"/>
    </row>
    <row r="37" spans="1:13" ht="15" customHeight="1" thickBot="1">
      <c r="A37" s="2" t="s">
        <v>16</v>
      </c>
      <c r="B37" s="54"/>
      <c r="C37" s="54"/>
      <c r="D37" s="54"/>
      <c r="E37" s="54"/>
      <c r="F37" s="54"/>
      <c r="G37" s="54"/>
      <c r="H37" s="54"/>
      <c r="I37" s="54"/>
      <c r="J37" s="76" t="s">
        <v>44</v>
      </c>
      <c r="K37" s="76"/>
      <c r="L37" s="76"/>
      <c r="M37" s="16">
        <f>SUM(M33-M35)</f>
        <v>37202.794176319992</v>
      </c>
    </row>
    <row r="38" spans="1:13" ht="8.1" customHeight="1">
      <c r="A38" s="2"/>
    </row>
    <row r="39" spans="1:13" ht="24.95" customHeight="1">
      <c r="A39" s="78" t="s">
        <v>29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</row>
    <row r="40" spans="1:13" ht="15" customHeight="1">
      <c r="A40" s="53" t="s">
        <v>31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</row>
    <row r="41" spans="1:13" ht="1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1:13" ht="15" customHeight="1"/>
    <row r="43" spans="1:13" ht="15" customHeight="1">
      <c r="A43" s="2" t="s">
        <v>40</v>
      </c>
    </row>
    <row r="44" spans="1:13" ht="15" customHeight="1">
      <c r="A44" s="2" t="s">
        <v>41</v>
      </c>
    </row>
    <row r="45" spans="1:13" ht="15" customHeight="1">
      <c r="A45" s="2" t="s">
        <v>42</v>
      </c>
    </row>
    <row r="46" spans="1:13" ht="15" customHeight="1"/>
    <row r="47" spans="1:13" ht="15" customHeight="1">
      <c r="B47" s="74" t="s">
        <v>17</v>
      </c>
      <c r="C47" s="74"/>
      <c r="D47" s="74"/>
      <c r="J47" s="74" t="s">
        <v>18</v>
      </c>
      <c r="K47" s="74"/>
      <c r="L47" s="74"/>
      <c r="M47" s="74"/>
    </row>
    <row r="48" spans="1:13" ht="15" customHeight="1">
      <c r="A48" s="44"/>
      <c r="B48" s="45"/>
      <c r="C48" s="45"/>
      <c r="D48" s="45"/>
      <c r="E48" s="46"/>
      <c r="F48" s="17"/>
      <c r="J48" s="18"/>
      <c r="K48" s="19"/>
      <c r="L48" s="19"/>
      <c r="M48" s="20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7"/>
      <c r="B50" s="43"/>
      <c r="C50" s="43"/>
      <c r="D50" s="43"/>
      <c r="E50" s="48"/>
      <c r="J50" s="21"/>
      <c r="M50" s="22"/>
    </row>
    <row r="51" spans="1:13" ht="15" customHeight="1">
      <c r="A51" s="47"/>
      <c r="B51" s="43"/>
      <c r="C51" s="43"/>
      <c r="D51" s="43"/>
      <c r="E51" s="48"/>
      <c r="J51" s="21"/>
      <c r="M51" s="22"/>
    </row>
    <row r="52" spans="1:13" ht="15" customHeight="1">
      <c r="A52" s="49"/>
      <c r="B52" s="50"/>
      <c r="C52" s="50"/>
      <c r="D52" s="50"/>
      <c r="E52" s="51"/>
      <c r="J52" s="23"/>
      <c r="K52" s="24"/>
      <c r="L52" s="24"/>
      <c r="M52" s="25"/>
    </row>
  </sheetData>
  <mergeCells count="59">
    <mergeCell ref="A33:I33"/>
    <mergeCell ref="J33:L33"/>
    <mergeCell ref="A39:M39"/>
    <mergeCell ref="B47:D47"/>
    <mergeCell ref="J47:M47"/>
    <mergeCell ref="J35:L35"/>
    <mergeCell ref="J37:L37"/>
    <mergeCell ref="B28:H28"/>
    <mergeCell ref="K28:L28"/>
    <mergeCell ref="B29:H29"/>
    <mergeCell ref="K29:L29"/>
    <mergeCell ref="J31:L31"/>
    <mergeCell ref="J32:L32"/>
    <mergeCell ref="B25:H25"/>
    <mergeCell ref="K25:L25"/>
    <mergeCell ref="B26:H26"/>
    <mergeCell ref="K26:L26"/>
    <mergeCell ref="B27:H27"/>
    <mergeCell ref="K27:L27"/>
    <mergeCell ref="B22:H22"/>
    <mergeCell ref="K22:L22"/>
    <mergeCell ref="B23:H23"/>
    <mergeCell ref="K23:L23"/>
    <mergeCell ref="B24:H24"/>
    <mergeCell ref="K24:L24"/>
    <mergeCell ref="Q18:W18"/>
    <mergeCell ref="B19:H19"/>
    <mergeCell ref="K19:L19"/>
    <mergeCell ref="B20:H20"/>
    <mergeCell ref="K20:L20"/>
    <mergeCell ref="B21:H21"/>
    <mergeCell ref="K21:L21"/>
    <mergeCell ref="A15:B15"/>
    <mergeCell ref="C15:G15"/>
    <mergeCell ref="J15:K15"/>
    <mergeCell ref="L15:M15"/>
    <mergeCell ref="B17:H17"/>
    <mergeCell ref="B18:H18"/>
    <mergeCell ref="K18:L18"/>
    <mergeCell ref="I9:M9"/>
    <mergeCell ref="A10:M10"/>
    <mergeCell ref="P10:R10"/>
    <mergeCell ref="A11:M11"/>
    <mergeCell ref="A13:B13"/>
    <mergeCell ref="J13:K13"/>
    <mergeCell ref="L13:M13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D0CD2CF1-9176-4C16-8698-91A6C4AB5741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3</vt:i4>
      </vt:variant>
    </vt:vector>
  </HeadingPairs>
  <TitlesOfParts>
    <vt:vector size="6" baseType="lpstr">
      <vt:lpstr>BOŞ</vt:lpstr>
      <vt:lpstr>BOŞ (2)</vt:lpstr>
      <vt:lpstr>BOŞ (3)</vt:lpstr>
      <vt:lpstr>BOŞ!Yazdırma_Alanı</vt:lpstr>
      <vt:lpstr>'BOŞ (2)'!Yazdırma_Alanı</vt:lpstr>
      <vt:lpstr>'BOŞ (3)'!Yazdırma_Alanı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2022-09-01T12:53:31Z</cp:lastPrinted>
  <dcterms:created xsi:type="dcterms:W3CDTF">2019-05-22T13:01:37Z</dcterms:created>
  <dcterms:modified xsi:type="dcterms:W3CDTF">2022-09-01T13:03:39Z</dcterms:modified>
</cp:coreProperties>
</file>